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60" windowHeight="7980" activeTab="0"/>
  </bookViews>
  <sheets>
    <sheet name="FATTURE" sheetId="1" r:id="rId1"/>
    <sheet name="Foglio2" sheetId="2" r:id="rId2"/>
    <sheet name="Foglio3" sheetId="3" r:id="rId3"/>
  </sheets>
  <definedNames>
    <definedName name="_xlfn.NETWORKDAYS.INTL" hidden="1">#NAME?</definedName>
    <definedName name="_xlfn.WORKDAY.INTL" hidden="1">#NAME?</definedName>
    <definedName name="_xlnm.Print_Area" localSheetId="0">'FATTURE'!$B$1:$I$56</definedName>
  </definedNames>
  <calcPr fullCalcOnLoad="1"/>
</workbook>
</file>

<file path=xl/sharedStrings.xml><?xml version="1.0" encoding="utf-8"?>
<sst xmlns="http://schemas.openxmlformats.org/spreadsheetml/2006/main" count="106" uniqueCount="90">
  <si>
    <t>FORNITORE</t>
  </si>
  <si>
    <t>DATI DOCUMENTO</t>
  </si>
  <si>
    <t>DATA PAGAMENTO</t>
  </si>
  <si>
    <t>DATA FATTURA</t>
  </si>
  <si>
    <t>DIFFERENZA IN GIORNI</t>
  </si>
  <si>
    <t xml:space="preserve">IMPORTO PAGATO </t>
  </si>
  <si>
    <t xml:space="preserve"> </t>
  </si>
  <si>
    <t>PULISERVICE SRL</t>
  </si>
  <si>
    <t>ISCOM CUNEO SRL</t>
  </si>
  <si>
    <t>FONDAZIONE FILATOIO ROSSO</t>
  </si>
  <si>
    <t>ROSSI COMPUTERS</t>
  </si>
  <si>
    <t>ASSO PIEMONTE LEADER</t>
  </si>
  <si>
    <t>AON SPA</t>
  </si>
  <si>
    <t>ASCOMFORMA</t>
  </si>
  <si>
    <t>LUCIANO DAVIDE</t>
  </si>
  <si>
    <t>ARUBA SPA</t>
  </si>
  <si>
    <t>Richiesta pagamento premi assicurativi</t>
  </si>
  <si>
    <t>DATA SCADENZA *</t>
  </si>
  <si>
    <t>* La data scadenza, se non indicata in fattura, tiene conto di quanto previsto dal D.Lgs. 192 del 9.11.2012</t>
  </si>
  <si>
    <t>GBR ROSSETTO SPA</t>
  </si>
  <si>
    <t>PENNASSO ETTORE</t>
  </si>
  <si>
    <t>BOCCARDO LUCA</t>
  </si>
  <si>
    <t>Indicatore di tempestività dei pagamenti 2018</t>
  </si>
  <si>
    <t>Ft. 5 del 05/02/2018</t>
  </si>
  <si>
    <t>Ft. 7 del 15/03/2018</t>
  </si>
  <si>
    <t>Ft. 92 del 28/02/2018</t>
  </si>
  <si>
    <t>Ft. 355 del 30/04/2018</t>
  </si>
  <si>
    <t>Ft. 850 del 18/05/2018</t>
  </si>
  <si>
    <t>Parcella 5/2018 del 27/04/2018</t>
  </si>
  <si>
    <t>UFFICIO TECNICO DEL TERRITORIO</t>
  </si>
  <si>
    <t>Ft. 13 del 21/05/2018</t>
  </si>
  <si>
    <t>COSTAMAGNA FRANCESCA</t>
  </si>
  <si>
    <t>MUSSO DAVIDE</t>
  </si>
  <si>
    <t>Ricevuta prest. occas. del 30/04/2018</t>
  </si>
  <si>
    <t>Ricevuta prest. occas. del 19/05/2018</t>
  </si>
  <si>
    <t>INFORMATICA VISION</t>
  </si>
  <si>
    <t>Ft. 57/2018 del 04/06/2018</t>
  </si>
  <si>
    <t>Ft. 475 del 30/06/2018</t>
  </si>
  <si>
    <t>Ft. 13 del 13/06/2018</t>
  </si>
  <si>
    <t>CROSETTO STEFANO</t>
  </si>
  <si>
    <t>Ft. 12/2018 del 29/07/2018</t>
  </si>
  <si>
    <t>BOIS MARIO</t>
  </si>
  <si>
    <t>Ft. 14/2018 del 31/07/2018</t>
  </si>
  <si>
    <t>Ft. 42/2018 del 23/08/2018</t>
  </si>
  <si>
    <t>Ft. 95/2018 del 22/08/2018</t>
  </si>
  <si>
    <t>Ricevuta prest. occasionale del 22/08/2018</t>
  </si>
  <si>
    <t>Richiesta liquid.quota associativa 2018</t>
  </si>
  <si>
    <t>Ft. 1656/18 A del 05/09/2018</t>
  </si>
  <si>
    <t>Ft. 4604 del 05/09/2018</t>
  </si>
  <si>
    <t>Ft. D/719 del 30/09/2018</t>
  </si>
  <si>
    <t>Ft. 289 del 26/09/2018</t>
  </si>
  <si>
    <t>Ft. 30 del 04/09/2018</t>
  </si>
  <si>
    <t>Ft. 2 del 11/10/2018</t>
  </si>
  <si>
    <t>Ft. 691 del 31/08/2018</t>
  </si>
  <si>
    <t>Ft. 884 del 31/10/2018</t>
  </si>
  <si>
    <t>Ft. 33 del 05/11/2018</t>
  </si>
  <si>
    <t>Ft. 63 del 06/12/2018</t>
  </si>
  <si>
    <t>Ft. 40 del 10/12/2018</t>
  </si>
  <si>
    <t>ASTESANO MAURO</t>
  </si>
  <si>
    <t>SAVORETTO CRISTIANO</t>
  </si>
  <si>
    <t>Ricevuta prest. occasionale del 27/12/2018</t>
  </si>
  <si>
    <t>Ricevuta prest. occasionale del 28/12/2018</t>
  </si>
  <si>
    <t>Ft. 1129/2018/V2 del 26/03/2018</t>
  </si>
  <si>
    <t>LIAAM DI GALFRE' ING. MARCO</t>
  </si>
  <si>
    <t>STUDIO ASSOCIATO GEA PROGETTI</t>
  </si>
  <si>
    <t>DROPBOX</t>
  </si>
  <si>
    <t>SOCIETA
AGRICOLA ANIMA S.S.</t>
  </si>
  <si>
    <t>BRIZIO SRL</t>
  </si>
  <si>
    <t>QEBERE S.N.C</t>
  </si>
  <si>
    <t>LA MEIRO AZIENDA AGRICOLA SRL</t>
  </si>
  <si>
    <t>SALUMERIA GIOLITTI FLAVIO</t>
  </si>
  <si>
    <t>LANGHE
ROERO LEADER S.C. A R.L.</t>
  </si>
  <si>
    <t>CHINTANA SRL</t>
  </si>
  <si>
    <t>Ft. 80/F del 21/12/2018</t>
  </si>
  <si>
    <t>Ft. 1080 del 31/12/2018</t>
  </si>
  <si>
    <t>ISTITUTO
ITALIANO TURISMO PER TUTTI</t>
  </si>
  <si>
    <t>Ft. 46 del 15/02/2018</t>
  </si>
  <si>
    <t>Ft. 8A00069960 del 06/02/2018</t>
  </si>
  <si>
    <t>Ft. 626/13 del 27/04/2018</t>
  </si>
  <si>
    <t>Ft. 8A000228069 del 06/04/2018</t>
  </si>
  <si>
    <t>Ft. 8A000393378 del 06/06/2018</t>
  </si>
  <si>
    <t>Ft. 1191/13 del 27/07/2018</t>
  </si>
  <si>
    <t>Ft. 8A000579281 del 06/08/2018</t>
  </si>
  <si>
    <t>Ft. 1662/13 del 14/11/2018</t>
  </si>
  <si>
    <t>Ft. 8A000729219 del 05/10/2018</t>
  </si>
  <si>
    <t>Ft. 8A000893390 del 06/12/2018</t>
  </si>
  <si>
    <t>Ricevuta 12/2018 del 25/10/2018</t>
  </si>
  <si>
    <t>TIM SPA</t>
  </si>
  <si>
    <t>Ft. 35VBWKSF2TPM del 02/10/2018</t>
  </si>
  <si>
    <t>Ft. 20182610306 del 30/06/2018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</si>
</sst>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 &quot;#,##0.00"/>
    <numFmt numFmtId="173" formatCode="dd/mm/yy"/>
    <numFmt numFmtId="174" formatCode="[$€-410]\ #,##0.00;[Red]\-[$€-410]\ #,##0.00"/>
    <numFmt numFmtId="175" formatCode="[$€-410]\ #,##0.00;\-[$€-410]\ #,##0.00"/>
    <numFmt numFmtId="176" formatCode="mmm\-yyyy"/>
    <numFmt numFmtId="177" formatCode="[$-410]dddd\ d\ mmmm\ yyyy"/>
    <numFmt numFmtId="178" formatCode="_-[$€-2]\ * #,##0.00_-;\-[$€-2]\ * #,##0.00_-;_-[$€-2]\ * \-??_-"/>
    <numFmt numFmtId="179" formatCode="&quot;€&quot;\ #,##0.00"/>
    <numFmt numFmtId="180" formatCode="_-[$€-2]\ * #,##0.00_-;\-[$€-2]\ * #,##0.00_-;_-[$€-2]\ 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78" fontId="0" fillId="0" borderId="0" applyFill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44" fontId="0" fillId="0" borderId="11" xfId="0" applyNumberFormat="1" applyFill="1" applyBorder="1" applyAlignment="1">
      <alignment/>
    </xf>
    <xf numFmtId="44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8" xfId="0" applyNumberFormat="1" applyFill="1" applyBorder="1" applyAlignment="1">
      <alignment/>
    </xf>
    <xf numFmtId="44" fontId="0" fillId="0" borderId="18" xfId="0" applyNumberFormat="1" applyFill="1" applyBorder="1" applyAlignment="1">
      <alignment/>
    </xf>
    <xf numFmtId="4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3" xfId="0" applyNumberFormat="1" applyBorder="1" applyAlignment="1">
      <alignment/>
    </xf>
    <xf numFmtId="0" fontId="0" fillId="0" borderId="20" xfId="0" applyBorder="1" applyAlignment="1" quotePrefix="1">
      <alignment/>
    </xf>
    <xf numFmtId="0" fontId="0" fillId="0" borderId="24" xfId="0" applyBorder="1" applyAlignment="1" quotePrefix="1">
      <alignment/>
    </xf>
    <xf numFmtId="0" fontId="0" fillId="0" borderId="22" xfId="0" applyBorder="1" applyAlignment="1" quotePrefix="1">
      <alignment/>
    </xf>
    <xf numFmtId="44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14" fontId="0" fillId="0" borderId="11" xfId="0" applyNumberFormat="1" applyFill="1" applyBorder="1" applyAlignment="1">
      <alignment/>
    </xf>
    <xf numFmtId="4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14" fontId="0" fillId="0" borderId="21" xfId="0" applyNumberFormat="1" applyFill="1" applyBorder="1" applyAlignment="1">
      <alignment/>
    </xf>
    <xf numFmtId="44" fontId="0" fillId="0" borderId="21" xfId="0" applyNumberFormat="1" applyFill="1" applyBorder="1" applyAlignment="1">
      <alignment/>
    </xf>
    <xf numFmtId="44" fontId="0" fillId="0" borderId="29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26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24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zoomScale="80" zoomScaleNormal="80" zoomScalePageLayoutView="0"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8" sqref="M18"/>
    </sheetView>
  </sheetViews>
  <sheetFormatPr defaultColWidth="9.140625" defaultRowHeight="12.75"/>
  <cols>
    <col min="1" max="1" width="4.57421875" style="0" customWidth="1"/>
    <col min="2" max="2" width="34.28125" style="0" customWidth="1"/>
    <col min="3" max="3" width="38.7109375" style="0" customWidth="1"/>
    <col min="4" max="4" width="14.140625" style="0" customWidth="1"/>
    <col min="5" max="5" width="15.57421875" style="0" customWidth="1"/>
    <col min="6" max="6" width="15.140625" style="0" customWidth="1"/>
    <col min="7" max="7" width="13.28125" style="0" customWidth="1"/>
    <col min="8" max="9" width="13.7109375" style="0" customWidth="1"/>
  </cols>
  <sheetData>
    <row r="1" spans="2:9" ht="29.25" customHeight="1" thickBot="1">
      <c r="B1" s="8" t="s">
        <v>0</v>
      </c>
      <c r="C1" s="9" t="s">
        <v>1</v>
      </c>
      <c r="D1" s="10" t="s">
        <v>3</v>
      </c>
      <c r="E1" s="10" t="s">
        <v>17</v>
      </c>
      <c r="F1" s="10" t="s">
        <v>2</v>
      </c>
      <c r="G1" s="11" t="s">
        <v>4</v>
      </c>
      <c r="H1" s="11" t="s">
        <v>5</v>
      </c>
      <c r="I1" s="12"/>
    </row>
    <row r="2" spans="2:9" ht="29.25" customHeight="1">
      <c r="B2" s="14" t="s">
        <v>9</v>
      </c>
      <c r="C2" s="3" t="s">
        <v>23</v>
      </c>
      <c r="D2" s="1">
        <v>43136</v>
      </c>
      <c r="E2" s="1">
        <f>D2+30</f>
        <v>43166</v>
      </c>
      <c r="F2" s="1">
        <v>43165</v>
      </c>
      <c r="G2" s="3">
        <f>F2-E2</f>
        <v>-1</v>
      </c>
      <c r="H2" s="4">
        <v>1143.75</v>
      </c>
      <c r="I2" s="28">
        <f>G2*H2</f>
        <v>-1143.75</v>
      </c>
    </row>
    <row r="3" spans="2:9" ht="29.25" customHeight="1">
      <c r="B3" s="14" t="s">
        <v>87</v>
      </c>
      <c r="C3" s="3" t="s">
        <v>77</v>
      </c>
      <c r="D3" s="1">
        <v>43137</v>
      </c>
      <c r="E3" s="1">
        <v>43174</v>
      </c>
      <c r="F3" s="1">
        <v>43174</v>
      </c>
      <c r="G3" s="3">
        <f>F3-E3</f>
        <v>0</v>
      </c>
      <c r="H3" s="4">
        <v>212.29</v>
      </c>
      <c r="I3" s="28">
        <f>G3*H3</f>
        <v>0</v>
      </c>
    </row>
    <row r="4" spans="2:9" ht="29.25" customHeight="1">
      <c r="B4" s="14" t="s">
        <v>13</v>
      </c>
      <c r="C4" s="29" t="s">
        <v>76</v>
      </c>
      <c r="D4" s="1">
        <v>43146</v>
      </c>
      <c r="E4" s="1">
        <f>D4+30</f>
        <v>43176</v>
      </c>
      <c r="F4" s="1">
        <v>43145</v>
      </c>
      <c r="G4" s="3">
        <f>F4-E4</f>
        <v>-31</v>
      </c>
      <c r="H4" s="4">
        <v>150</v>
      </c>
      <c r="I4" s="28">
        <f>G4*H4</f>
        <v>-4650</v>
      </c>
    </row>
    <row r="5" spans="2:9" ht="29.25" customHeight="1">
      <c r="B5" s="14" t="s">
        <v>7</v>
      </c>
      <c r="C5" s="3" t="s">
        <v>25</v>
      </c>
      <c r="D5" s="1">
        <v>43159</v>
      </c>
      <c r="E5" s="1">
        <f>D5+30</f>
        <v>43189</v>
      </c>
      <c r="F5" s="1">
        <v>43217</v>
      </c>
      <c r="G5" s="3">
        <f>F5-E5</f>
        <v>28</v>
      </c>
      <c r="H5" s="4">
        <v>100</v>
      </c>
      <c r="I5" s="28">
        <f>G5*H5</f>
        <v>2800</v>
      </c>
    </row>
    <row r="6" spans="2:9" ht="29.25" customHeight="1">
      <c r="B6" s="14" t="s">
        <v>9</v>
      </c>
      <c r="C6" s="3" t="s">
        <v>24</v>
      </c>
      <c r="D6" s="1">
        <v>43174</v>
      </c>
      <c r="E6" s="1">
        <f>D6+30</f>
        <v>43204</v>
      </c>
      <c r="F6" s="1">
        <v>43217</v>
      </c>
      <c r="G6" s="3">
        <f>F6-E6</f>
        <v>13</v>
      </c>
      <c r="H6" s="4">
        <v>1143.75</v>
      </c>
      <c r="I6" s="28">
        <f>G6*H6</f>
        <v>14868.75</v>
      </c>
    </row>
    <row r="7" spans="2:9" ht="29.25" customHeight="1">
      <c r="B7" s="14" t="s">
        <v>19</v>
      </c>
      <c r="C7" s="3" t="s">
        <v>62</v>
      </c>
      <c r="D7" s="1">
        <v>43185</v>
      </c>
      <c r="E7" s="1">
        <f>D7+60</f>
        <v>43245</v>
      </c>
      <c r="F7" s="1">
        <v>43217</v>
      </c>
      <c r="G7" s="3">
        <f>F7-E7</f>
        <v>-28</v>
      </c>
      <c r="H7" s="4">
        <v>563.96</v>
      </c>
      <c r="I7" s="28">
        <f>G7*H7</f>
        <v>-15790.880000000001</v>
      </c>
    </row>
    <row r="8" spans="2:9" ht="29.25" customHeight="1">
      <c r="B8" s="14" t="s">
        <v>87</v>
      </c>
      <c r="C8" s="3" t="s">
        <v>79</v>
      </c>
      <c r="D8" s="1">
        <v>43196</v>
      </c>
      <c r="E8" s="1">
        <v>43235</v>
      </c>
      <c r="F8" s="1">
        <v>43235</v>
      </c>
      <c r="G8" s="3">
        <f>F8-E8</f>
        <v>0</v>
      </c>
      <c r="H8" s="4">
        <v>202.2</v>
      </c>
      <c r="I8" s="28">
        <f>G8*H8</f>
        <v>0</v>
      </c>
    </row>
    <row r="9" spans="2:9" ht="29.25" customHeight="1">
      <c r="B9" s="14" t="s">
        <v>8</v>
      </c>
      <c r="C9" s="29" t="s">
        <v>78</v>
      </c>
      <c r="D9" s="1">
        <v>43217</v>
      </c>
      <c r="E9" s="1">
        <f>D9</f>
        <v>43217</v>
      </c>
      <c r="F9" s="1">
        <v>43217</v>
      </c>
      <c r="G9" s="3">
        <f>F9-E9</f>
        <v>0</v>
      </c>
      <c r="H9" s="4">
        <v>1867.51</v>
      </c>
      <c r="I9" s="28">
        <f>G9*H9</f>
        <v>0</v>
      </c>
    </row>
    <row r="10" spans="2:9" ht="29.25" customHeight="1">
      <c r="B10" s="14" t="s">
        <v>21</v>
      </c>
      <c r="C10" s="3" t="s">
        <v>28</v>
      </c>
      <c r="D10" s="1">
        <v>43217</v>
      </c>
      <c r="E10" s="1">
        <f>D10+30</f>
        <v>43247</v>
      </c>
      <c r="F10" s="1">
        <v>43273</v>
      </c>
      <c r="G10" s="3">
        <f>F10-E10</f>
        <v>26</v>
      </c>
      <c r="H10" s="4">
        <v>675</v>
      </c>
      <c r="I10" s="28">
        <f>G10*H10</f>
        <v>17550</v>
      </c>
    </row>
    <row r="11" spans="2:9" ht="29.25" customHeight="1">
      <c r="B11" s="14" t="s">
        <v>7</v>
      </c>
      <c r="C11" s="30" t="s">
        <v>26</v>
      </c>
      <c r="D11" s="1">
        <v>43220</v>
      </c>
      <c r="E11" s="1">
        <f>D11+30</f>
        <v>43250</v>
      </c>
      <c r="F11" s="1">
        <v>43273</v>
      </c>
      <c r="G11" s="3">
        <f>F11-E11</f>
        <v>23</v>
      </c>
      <c r="H11" s="4">
        <v>100</v>
      </c>
      <c r="I11" s="28">
        <f>G11*H11</f>
        <v>2300</v>
      </c>
    </row>
    <row r="12" spans="2:9" ht="29.25" customHeight="1">
      <c r="B12" s="14" t="s">
        <v>31</v>
      </c>
      <c r="C12" s="29" t="s">
        <v>33</v>
      </c>
      <c r="D12" s="1">
        <v>43220</v>
      </c>
      <c r="E12" s="1">
        <f>D12+30</f>
        <v>43250</v>
      </c>
      <c r="F12" s="1">
        <v>43273</v>
      </c>
      <c r="G12" s="3">
        <f>F12-E12</f>
        <v>23</v>
      </c>
      <c r="H12" s="4">
        <v>420</v>
      </c>
      <c r="I12" s="28">
        <f>G12*H12</f>
        <v>9660</v>
      </c>
    </row>
    <row r="13" spans="2:9" ht="29.25" customHeight="1">
      <c r="B13" s="14" t="s">
        <v>10</v>
      </c>
      <c r="C13" s="29" t="s">
        <v>27</v>
      </c>
      <c r="D13" s="1">
        <v>43238</v>
      </c>
      <c r="E13" s="1">
        <f>D13</f>
        <v>43238</v>
      </c>
      <c r="F13" s="1">
        <v>43273</v>
      </c>
      <c r="G13" s="3">
        <f>F13-E13</f>
        <v>35</v>
      </c>
      <c r="H13" s="4">
        <v>29.99</v>
      </c>
      <c r="I13" s="28">
        <f>G13*H13</f>
        <v>1049.6499999999999</v>
      </c>
    </row>
    <row r="14" spans="2:9" ht="29.25" customHeight="1">
      <c r="B14" s="14" t="s">
        <v>32</v>
      </c>
      <c r="C14" s="29" t="s">
        <v>34</v>
      </c>
      <c r="D14" s="1">
        <v>43239</v>
      </c>
      <c r="E14" s="1">
        <f>D14+30</f>
        <v>43269</v>
      </c>
      <c r="F14" s="1">
        <v>43273</v>
      </c>
      <c r="G14" s="3">
        <f>F14-E14</f>
        <v>4</v>
      </c>
      <c r="H14" s="4">
        <v>180</v>
      </c>
      <c r="I14" s="28">
        <f>G14*H14</f>
        <v>720</v>
      </c>
    </row>
    <row r="15" spans="2:9" ht="29.25" customHeight="1">
      <c r="B15" s="14" t="s">
        <v>29</v>
      </c>
      <c r="C15" s="29" t="s">
        <v>30</v>
      </c>
      <c r="D15" s="1">
        <v>43241</v>
      </c>
      <c r="E15" s="1">
        <f>D15+30</f>
        <v>43271</v>
      </c>
      <c r="F15" s="1">
        <v>43273</v>
      </c>
      <c r="G15" s="3">
        <f>F15-E15</f>
        <v>2</v>
      </c>
      <c r="H15" s="4">
        <v>440.62</v>
      </c>
      <c r="I15" s="28">
        <f>G15*H15</f>
        <v>881.24</v>
      </c>
    </row>
    <row r="16" spans="2:9" ht="29.25" customHeight="1">
      <c r="B16" s="14" t="s">
        <v>35</v>
      </c>
      <c r="C16" s="29" t="s">
        <v>36</v>
      </c>
      <c r="D16" s="1">
        <v>43255</v>
      </c>
      <c r="E16" s="1">
        <f>D16+30</f>
        <v>43285</v>
      </c>
      <c r="F16" s="1">
        <v>43278</v>
      </c>
      <c r="G16" s="3">
        <f>F16-E16</f>
        <v>-7</v>
      </c>
      <c r="H16" s="4">
        <v>122</v>
      </c>
      <c r="I16" s="28">
        <f>G16*H16</f>
        <v>-854</v>
      </c>
    </row>
    <row r="17" spans="2:9" ht="29.25" customHeight="1">
      <c r="B17" s="14" t="s">
        <v>87</v>
      </c>
      <c r="C17" s="3" t="s">
        <v>80</v>
      </c>
      <c r="D17" s="1">
        <v>43257</v>
      </c>
      <c r="E17" s="1">
        <v>43297</v>
      </c>
      <c r="F17" s="1">
        <v>43297</v>
      </c>
      <c r="G17" s="3">
        <f>F17-E17</f>
        <v>0</v>
      </c>
      <c r="H17" s="4">
        <v>196.1</v>
      </c>
      <c r="I17" s="28">
        <f>G17*H17</f>
        <v>0</v>
      </c>
    </row>
    <row r="18" spans="2:9" ht="29.25" customHeight="1">
      <c r="B18" s="14" t="s">
        <v>9</v>
      </c>
      <c r="C18" s="29" t="s">
        <v>38</v>
      </c>
      <c r="D18" s="1">
        <v>43264</v>
      </c>
      <c r="E18" s="1">
        <f>D18+30</f>
        <v>43294</v>
      </c>
      <c r="F18" s="1">
        <v>43308</v>
      </c>
      <c r="G18" s="3">
        <f>F18-E18</f>
        <v>14</v>
      </c>
      <c r="H18" s="4">
        <v>1143.75</v>
      </c>
      <c r="I18" s="28">
        <f>G18*H18</f>
        <v>16012.5</v>
      </c>
    </row>
    <row r="19" spans="2:9" ht="29.25" customHeight="1">
      <c r="B19" s="14" t="s">
        <v>15</v>
      </c>
      <c r="C19" s="3" t="s">
        <v>89</v>
      </c>
      <c r="D19" s="1">
        <v>43281</v>
      </c>
      <c r="E19" s="1">
        <f>D19+30</f>
        <v>43311</v>
      </c>
      <c r="F19" s="1">
        <v>43280</v>
      </c>
      <c r="G19" s="3">
        <f>F19-E19</f>
        <v>-31</v>
      </c>
      <c r="H19" s="4">
        <v>30.49</v>
      </c>
      <c r="I19" s="28">
        <f>G19*H19</f>
        <v>-945.1899999999999</v>
      </c>
    </row>
    <row r="20" spans="2:9" ht="29.25" customHeight="1">
      <c r="B20" s="14" t="s">
        <v>7</v>
      </c>
      <c r="C20" s="3" t="s">
        <v>37</v>
      </c>
      <c r="D20" s="1">
        <v>43281</v>
      </c>
      <c r="E20" s="1">
        <f>D20+30</f>
        <v>43311</v>
      </c>
      <c r="F20" s="1">
        <v>43308</v>
      </c>
      <c r="G20" s="3">
        <f>F20-E20</f>
        <v>-3</v>
      </c>
      <c r="H20" s="4">
        <v>100</v>
      </c>
      <c r="I20" s="28">
        <f>G20*H20</f>
        <v>-300</v>
      </c>
    </row>
    <row r="21" spans="2:9" ht="29.25" customHeight="1">
      <c r="B21" s="14" t="s">
        <v>8</v>
      </c>
      <c r="C21" s="3" t="s">
        <v>81</v>
      </c>
      <c r="D21" s="1">
        <v>43308</v>
      </c>
      <c r="E21" s="1">
        <f>D21</f>
        <v>43308</v>
      </c>
      <c r="F21" s="1">
        <v>43308</v>
      </c>
      <c r="G21" s="3">
        <f>F21-E21</f>
        <v>0</v>
      </c>
      <c r="H21" s="4">
        <v>2227.93</v>
      </c>
      <c r="I21" s="28">
        <f>G21*H21</f>
        <v>0</v>
      </c>
    </row>
    <row r="22" spans="2:9" ht="29.25" customHeight="1">
      <c r="B22" s="14" t="s">
        <v>39</v>
      </c>
      <c r="C22" s="3" t="s">
        <v>40</v>
      </c>
      <c r="D22" s="1">
        <v>43310</v>
      </c>
      <c r="E22" s="1">
        <f>D22+30</f>
        <v>43340</v>
      </c>
      <c r="F22" s="1">
        <v>43334</v>
      </c>
      <c r="G22" s="3">
        <f>F22-E22</f>
        <v>-6</v>
      </c>
      <c r="H22" s="4">
        <v>1027.69</v>
      </c>
      <c r="I22" s="28">
        <f>G22*H22</f>
        <v>-6166.14</v>
      </c>
    </row>
    <row r="23" spans="2:9" ht="29.25" customHeight="1">
      <c r="B23" s="14" t="s">
        <v>41</v>
      </c>
      <c r="C23" s="3" t="s">
        <v>42</v>
      </c>
      <c r="D23" s="1">
        <v>43312</v>
      </c>
      <c r="E23" s="1">
        <f>D23</f>
        <v>43312</v>
      </c>
      <c r="F23" s="1">
        <v>43334</v>
      </c>
      <c r="G23" s="3">
        <f>F23-E23</f>
        <v>22</v>
      </c>
      <c r="H23" s="4">
        <v>1037</v>
      </c>
      <c r="I23" s="28">
        <f>G23*H23</f>
        <v>22814</v>
      </c>
    </row>
    <row r="24" spans="2:9" ht="29.25" customHeight="1">
      <c r="B24" s="14" t="s">
        <v>87</v>
      </c>
      <c r="C24" s="29" t="s">
        <v>82</v>
      </c>
      <c r="D24" s="1">
        <v>43318</v>
      </c>
      <c r="E24" s="1">
        <v>43360</v>
      </c>
      <c r="F24" s="1">
        <v>43360</v>
      </c>
      <c r="G24" s="3">
        <f>F24-E24</f>
        <v>0</v>
      </c>
      <c r="H24" s="4">
        <v>206.61</v>
      </c>
      <c r="I24" s="28">
        <f>G24*H24</f>
        <v>0</v>
      </c>
    </row>
    <row r="25" spans="2:9" ht="29.25" customHeight="1">
      <c r="B25" s="14" t="s">
        <v>64</v>
      </c>
      <c r="C25" s="3" t="s">
        <v>44</v>
      </c>
      <c r="D25" s="1">
        <v>43334</v>
      </c>
      <c r="E25" s="1">
        <f>D25+30</f>
        <v>43364</v>
      </c>
      <c r="F25" s="1">
        <v>43369</v>
      </c>
      <c r="G25" s="3">
        <f>F25-E25</f>
        <v>5</v>
      </c>
      <c r="H25" s="4">
        <v>949.36</v>
      </c>
      <c r="I25" s="28">
        <f>G25*H25</f>
        <v>4746.8</v>
      </c>
    </row>
    <row r="26" spans="2:9" ht="29.25" customHeight="1">
      <c r="B26" s="14" t="s">
        <v>20</v>
      </c>
      <c r="C26" s="3" t="s">
        <v>45</v>
      </c>
      <c r="D26" s="1">
        <v>43334</v>
      </c>
      <c r="E26" s="1">
        <f>D26+30</f>
        <v>43364</v>
      </c>
      <c r="F26" s="1">
        <v>43369</v>
      </c>
      <c r="G26" s="3">
        <f>F26-E26</f>
        <v>5</v>
      </c>
      <c r="H26" s="4">
        <v>900</v>
      </c>
      <c r="I26" s="28">
        <f>G26*H26</f>
        <v>4500</v>
      </c>
    </row>
    <row r="27" spans="2:9" ht="29.25" customHeight="1">
      <c r="B27" s="31" t="s">
        <v>63</v>
      </c>
      <c r="C27" s="5" t="s">
        <v>43</v>
      </c>
      <c r="D27" s="32">
        <v>43335</v>
      </c>
      <c r="E27" s="32">
        <f>D27+30</f>
        <v>43365</v>
      </c>
      <c r="F27" s="32">
        <v>43369</v>
      </c>
      <c r="G27" s="5">
        <f>F27-E27</f>
        <v>4</v>
      </c>
      <c r="H27" s="6">
        <v>947.67</v>
      </c>
      <c r="I27" s="33">
        <f>G27*H27</f>
        <v>3790.68</v>
      </c>
    </row>
    <row r="28" spans="2:9" ht="29.25" customHeight="1">
      <c r="B28" s="14" t="s">
        <v>7</v>
      </c>
      <c r="C28" s="3" t="s">
        <v>53</v>
      </c>
      <c r="D28" s="1">
        <v>43343</v>
      </c>
      <c r="E28" s="1">
        <f>D28+30</f>
        <v>43373</v>
      </c>
      <c r="F28" s="1">
        <v>43417</v>
      </c>
      <c r="G28" s="3">
        <f>F28-E28</f>
        <v>44</v>
      </c>
      <c r="H28" s="4">
        <v>103.82</v>
      </c>
      <c r="I28" s="28">
        <f>G28*H28</f>
        <v>4568.08</v>
      </c>
    </row>
    <row r="29" spans="2:9" ht="29.25" customHeight="1">
      <c r="B29" s="14" t="s">
        <v>12</v>
      </c>
      <c r="C29" s="3" t="s">
        <v>16</v>
      </c>
      <c r="D29" s="1">
        <v>43346</v>
      </c>
      <c r="E29" s="1">
        <v>43346</v>
      </c>
      <c r="F29" s="1">
        <v>43369</v>
      </c>
      <c r="G29" s="3">
        <f>F29-E29</f>
        <v>23</v>
      </c>
      <c r="H29" s="4">
        <v>8734</v>
      </c>
      <c r="I29" s="28">
        <f>G29*H29</f>
        <v>200882</v>
      </c>
    </row>
    <row r="30" spans="2:9" ht="29.25" customHeight="1">
      <c r="B30" s="31" t="s">
        <v>70</v>
      </c>
      <c r="C30" s="5" t="s">
        <v>51</v>
      </c>
      <c r="D30" s="32">
        <v>43347</v>
      </c>
      <c r="E30" s="32">
        <f>D30+30</f>
        <v>43377</v>
      </c>
      <c r="F30" s="32">
        <v>43397</v>
      </c>
      <c r="G30" s="3">
        <f>F30-E30</f>
        <v>20</v>
      </c>
      <c r="H30" s="6">
        <v>53.9</v>
      </c>
      <c r="I30" s="28">
        <f>G30*H30</f>
        <v>1078</v>
      </c>
    </row>
    <row r="31" spans="2:9" ht="29.25" customHeight="1">
      <c r="B31" s="40" t="s">
        <v>66</v>
      </c>
      <c r="C31" s="5" t="s">
        <v>47</v>
      </c>
      <c r="D31" s="32">
        <v>43348</v>
      </c>
      <c r="E31" s="32">
        <f>D31+60</f>
        <v>43408</v>
      </c>
      <c r="F31" s="32">
        <v>43397</v>
      </c>
      <c r="G31" s="3">
        <f>F31-E31</f>
        <v>-11</v>
      </c>
      <c r="H31" s="6">
        <v>77.85</v>
      </c>
      <c r="I31" s="28">
        <f>G31*H31</f>
        <v>-856.3499999999999</v>
      </c>
    </row>
    <row r="32" spans="2:9" ht="29.25" customHeight="1">
      <c r="B32" s="31" t="s">
        <v>67</v>
      </c>
      <c r="C32" s="5" t="s">
        <v>48</v>
      </c>
      <c r="D32" s="32">
        <v>43348</v>
      </c>
      <c r="E32" s="32">
        <f>D32+30</f>
        <v>43378</v>
      </c>
      <c r="F32" s="32">
        <v>43397</v>
      </c>
      <c r="G32" s="3">
        <f>F32-E32</f>
        <v>19</v>
      </c>
      <c r="H32" s="6">
        <v>205.21</v>
      </c>
      <c r="I32" s="28">
        <f>G32*H32</f>
        <v>3898.9900000000002</v>
      </c>
    </row>
    <row r="33" spans="2:9" ht="29.25" customHeight="1">
      <c r="B33" s="14" t="s">
        <v>11</v>
      </c>
      <c r="C33" s="44" t="s">
        <v>46</v>
      </c>
      <c r="D33" s="1">
        <v>43367</v>
      </c>
      <c r="E33" s="1">
        <v>43373</v>
      </c>
      <c r="F33" s="32">
        <v>43369</v>
      </c>
      <c r="G33" s="3">
        <f>F33-E33</f>
        <v>-4</v>
      </c>
      <c r="H33" s="4">
        <v>3000</v>
      </c>
      <c r="I33" s="28">
        <f>G33*H33</f>
        <v>-12000</v>
      </c>
    </row>
    <row r="34" spans="2:9" ht="29.25" customHeight="1">
      <c r="B34" s="14" t="s">
        <v>69</v>
      </c>
      <c r="C34" s="3" t="s">
        <v>50</v>
      </c>
      <c r="D34" s="1">
        <v>43369</v>
      </c>
      <c r="E34" s="1">
        <f>D34+30</f>
        <v>43399</v>
      </c>
      <c r="F34" s="32">
        <v>43397</v>
      </c>
      <c r="G34" s="3">
        <f>F34-E34</f>
        <v>-2</v>
      </c>
      <c r="H34" s="4">
        <v>195.1</v>
      </c>
      <c r="I34" s="28">
        <f>G34*H34</f>
        <v>-390.2</v>
      </c>
    </row>
    <row r="35" spans="2:9" ht="29.25" customHeight="1">
      <c r="B35" s="14" t="s">
        <v>68</v>
      </c>
      <c r="C35" s="3" t="s">
        <v>49</v>
      </c>
      <c r="D35" s="1">
        <v>43373</v>
      </c>
      <c r="E35" s="1">
        <f>D35+30</f>
        <v>43403</v>
      </c>
      <c r="F35" s="32">
        <v>43397</v>
      </c>
      <c r="G35" s="3">
        <f>F35-E35</f>
        <v>-6</v>
      </c>
      <c r="H35" s="4">
        <v>79.93</v>
      </c>
      <c r="I35" s="28">
        <f>G35*H35</f>
        <v>-479.58000000000004</v>
      </c>
    </row>
    <row r="36" spans="2:9" ht="29.25" customHeight="1">
      <c r="B36" s="14" t="s">
        <v>65</v>
      </c>
      <c r="C36" s="44" t="s">
        <v>88</v>
      </c>
      <c r="D36" s="1">
        <v>43375</v>
      </c>
      <c r="E36" s="1">
        <f>D36+30</f>
        <v>43405</v>
      </c>
      <c r="F36" s="32">
        <v>43377</v>
      </c>
      <c r="G36" s="3">
        <f>F36-E36</f>
        <v>-28</v>
      </c>
      <c r="H36" s="4">
        <v>99</v>
      </c>
      <c r="I36" s="28">
        <f>G36*H36</f>
        <v>-2772</v>
      </c>
    </row>
    <row r="37" spans="2:9" ht="29.25" customHeight="1">
      <c r="B37" s="14" t="s">
        <v>87</v>
      </c>
      <c r="C37" s="3" t="s">
        <v>84</v>
      </c>
      <c r="D37" s="1">
        <v>43378</v>
      </c>
      <c r="E37" s="1">
        <v>43419</v>
      </c>
      <c r="F37" s="32">
        <v>43419</v>
      </c>
      <c r="G37" s="3">
        <f>F37-E37</f>
        <v>0</v>
      </c>
      <c r="H37" s="4">
        <v>196.1</v>
      </c>
      <c r="I37" s="28">
        <f>G37*H37</f>
        <v>0</v>
      </c>
    </row>
    <row r="38" spans="2:9" ht="29.25" customHeight="1">
      <c r="B38" s="41" t="s">
        <v>71</v>
      </c>
      <c r="C38" s="3" t="s">
        <v>52</v>
      </c>
      <c r="D38" s="39">
        <v>43384</v>
      </c>
      <c r="E38" s="1">
        <f>D38+30</f>
        <v>43414</v>
      </c>
      <c r="F38" s="1">
        <v>43397</v>
      </c>
      <c r="G38" s="3">
        <f>F38-E38</f>
        <v>-17</v>
      </c>
      <c r="H38" s="4">
        <v>292</v>
      </c>
      <c r="I38" s="28">
        <f>G38*H38</f>
        <v>-4964</v>
      </c>
    </row>
    <row r="39" spans="2:9" ht="29.25" customHeight="1">
      <c r="B39" s="41" t="s">
        <v>75</v>
      </c>
      <c r="C39" s="3" t="s">
        <v>86</v>
      </c>
      <c r="D39" s="1">
        <v>43398</v>
      </c>
      <c r="E39" s="1">
        <f>D39+30</f>
        <v>43428</v>
      </c>
      <c r="F39" s="1">
        <v>43397</v>
      </c>
      <c r="G39" s="3">
        <f>F39-E39</f>
        <v>-31</v>
      </c>
      <c r="H39" s="4">
        <v>800</v>
      </c>
      <c r="I39" s="28">
        <f>G39*H39</f>
        <v>-24800</v>
      </c>
    </row>
    <row r="40" spans="2:9" ht="29.25" customHeight="1">
      <c r="B40" s="14" t="s">
        <v>7</v>
      </c>
      <c r="C40" s="3" t="s">
        <v>54</v>
      </c>
      <c r="D40" s="1">
        <v>43404</v>
      </c>
      <c r="E40" s="1">
        <f>D40+30</f>
        <v>43434</v>
      </c>
      <c r="F40" s="1">
        <v>43417</v>
      </c>
      <c r="G40" s="3">
        <f>F40-E40</f>
        <v>-17</v>
      </c>
      <c r="H40" s="4">
        <v>103.82</v>
      </c>
      <c r="I40" s="28">
        <f>G40*H40</f>
        <v>-1764.9399999999998</v>
      </c>
    </row>
    <row r="41" spans="2:9" ht="29.25" customHeight="1">
      <c r="B41" s="14" t="s">
        <v>9</v>
      </c>
      <c r="C41" s="29" t="s">
        <v>55</v>
      </c>
      <c r="D41" s="1">
        <v>43409</v>
      </c>
      <c r="E41" s="1">
        <f>D41+30</f>
        <v>43439</v>
      </c>
      <c r="F41" s="1">
        <v>43441</v>
      </c>
      <c r="G41" s="3">
        <f>F41-E41</f>
        <v>2</v>
      </c>
      <c r="H41" s="4">
        <v>1143.75</v>
      </c>
      <c r="I41" s="28">
        <f>G41*H41</f>
        <v>2287.5</v>
      </c>
    </row>
    <row r="42" spans="2:9" ht="29.25" customHeight="1">
      <c r="B42" s="14" t="s">
        <v>8</v>
      </c>
      <c r="C42" s="3" t="s">
        <v>83</v>
      </c>
      <c r="D42" s="1">
        <v>43418</v>
      </c>
      <c r="E42" s="1">
        <f>D42</f>
        <v>43418</v>
      </c>
      <c r="F42" s="1">
        <v>43418</v>
      </c>
      <c r="G42" s="3">
        <f>F42-E42</f>
        <v>0</v>
      </c>
      <c r="H42" s="4">
        <v>1795.23</v>
      </c>
      <c r="I42" s="28">
        <f>G42*H42</f>
        <v>0</v>
      </c>
    </row>
    <row r="43" spans="2:9" ht="29.25" customHeight="1">
      <c r="B43" s="14" t="s">
        <v>14</v>
      </c>
      <c r="C43" s="3" t="s">
        <v>56</v>
      </c>
      <c r="D43" s="1">
        <v>43440</v>
      </c>
      <c r="E43" s="1">
        <f>D43+30</f>
        <v>43470</v>
      </c>
      <c r="F43" s="1">
        <v>43454</v>
      </c>
      <c r="G43" s="3">
        <f>F43-E43</f>
        <v>-16</v>
      </c>
      <c r="H43" s="4">
        <v>641.28</v>
      </c>
      <c r="I43" s="28">
        <f>G43*H43</f>
        <v>-10260.48</v>
      </c>
    </row>
    <row r="44" spans="2:9" ht="24" customHeight="1">
      <c r="B44" s="14" t="s">
        <v>87</v>
      </c>
      <c r="C44" s="3" t="s">
        <v>85</v>
      </c>
      <c r="D44" s="1">
        <v>43440</v>
      </c>
      <c r="E44" s="1">
        <v>43480</v>
      </c>
      <c r="F44" s="1">
        <v>43480</v>
      </c>
      <c r="G44" s="3">
        <f>F44-E44</f>
        <v>0</v>
      </c>
      <c r="H44" s="4">
        <v>195.42</v>
      </c>
      <c r="I44" s="28">
        <f>G44*H44</f>
        <v>0</v>
      </c>
    </row>
    <row r="45" spans="2:9" ht="24" customHeight="1">
      <c r="B45" s="14" t="s">
        <v>9</v>
      </c>
      <c r="C45" s="3" t="s">
        <v>57</v>
      </c>
      <c r="D45" s="1">
        <v>43444</v>
      </c>
      <c r="E45" s="1">
        <f>D45+30</f>
        <v>43474</v>
      </c>
      <c r="F45" s="1">
        <v>43454</v>
      </c>
      <c r="G45" s="3">
        <f>F45-E45</f>
        <v>-20</v>
      </c>
      <c r="H45" s="4">
        <v>1143.75</v>
      </c>
      <c r="I45" s="28">
        <f>G45*H45</f>
        <v>-22875</v>
      </c>
    </row>
    <row r="46" spans="2:9" ht="24" customHeight="1">
      <c r="B46" s="34" t="s">
        <v>72</v>
      </c>
      <c r="C46" s="3" t="s">
        <v>73</v>
      </c>
      <c r="D46" s="36">
        <v>43455</v>
      </c>
      <c r="E46" s="36">
        <f>D46+30</f>
        <v>43485</v>
      </c>
      <c r="F46" s="36">
        <v>43476</v>
      </c>
      <c r="G46" s="35">
        <f>F46-E46</f>
        <v>-9</v>
      </c>
      <c r="H46" s="37">
        <v>450</v>
      </c>
      <c r="I46" s="38">
        <f>G46*H46</f>
        <v>-4050</v>
      </c>
    </row>
    <row r="47" spans="2:9" ht="24" customHeight="1">
      <c r="B47" s="34" t="s">
        <v>58</v>
      </c>
      <c r="C47" s="5" t="s">
        <v>60</v>
      </c>
      <c r="D47" s="36">
        <v>43461</v>
      </c>
      <c r="E47" s="36">
        <f>D47+30</f>
        <v>43491</v>
      </c>
      <c r="F47" s="36">
        <v>43476</v>
      </c>
      <c r="G47" s="35">
        <f>F47-E47</f>
        <v>-15</v>
      </c>
      <c r="H47" s="37">
        <v>240</v>
      </c>
      <c r="I47" s="38">
        <f>G47*H47</f>
        <v>-3600</v>
      </c>
    </row>
    <row r="48" spans="2:9" ht="24" customHeight="1">
      <c r="B48" s="34" t="s">
        <v>59</v>
      </c>
      <c r="C48" s="5" t="s">
        <v>61</v>
      </c>
      <c r="D48" s="36">
        <v>43462</v>
      </c>
      <c r="E48" s="36">
        <f>D48+30</f>
        <v>43492</v>
      </c>
      <c r="F48" s="36">
        <v>43476</v>
      </c>
      <c r="G48" s="35">
        <f>F48-E48</f>
        <v>-16</v>
      </c>
      <c r="H48" s="37">
        <v>240</v>
      </c>
      <c r="I48" s="38">
        <f>G48*H48</f>
        <v>-3840</v>
      </c>
    </row>
    <row r="49" spans="2:9" ht="24" customHeight="1">
      <c r="B49" s="14" t="s">
        <v>7</v>
      </c>
      <c r="C49" s="29" t="s">
        <v>74</v>
      </c>
      <c r="D49" s="1">
        <v>43465</v>
      </c>
      <c r="E49" s="1">
        <f>D49+30</f>
        <v>43495</v>
      </c>
      <c r="F49" s="1">
        <v>43476</v>
      </c>
      <c r="G49" s="3">
        <f>F49-E49</f>
        <v>-19</v>
      </c>
      <c r="H49" s="4">
        <v>103.82</v>
      </c>
      <c r="I49" s="28">
        <f>G49*H49</f>
        <v>-1972.58</v>
      </c>
    </row>
    <row r="50" spans="2:9" ht="24" customHeight="1" thickBot="1">
      <c r="B50" s="15"/>
      <c r="C50" s="16"/>
      <c r="D50" s="17"/>
      <c r="E50" s="17"/>
      <c r="F50" s="17"/>
      <c r="G50" s="16"/>
      <c r="H50" s="18"/>
      <c r="I50" s="19"/>
    </row>
    <row r="51" spans="2:9" ht="24" customHeight="1" thickBot="1">
      <c r="B51" s="5"/>
      <c r="C51" s="5"/>
      <c r="D51" s="5"/>
      <c r="E51" s="5"/>
      <c r="F51" s="5"/>
      <c r="G51" s="5"/>
      <c r="H51" s="6"/>
      <c r="I51" s="13"/>
    </row>
    <row r="52" spans="2:9" ht="24" customHeight="1" thickBot="1">
      <c r="B52" s="2"/>
      <c r="C52" s="2"/>
      <c r="D52" s="2"/>
      <c r="E52" s="2"/>
      <c r="F52" s="2"/>
      <c r="G52" s="20"/>
      <c r="H52" s="21">
        <f>SUM(H3:H51)</f>
        <v>34867.899999999994</v>
      </c>
      <c r="I52" s="21">
        <f>SUM(I3:I51)</f>
        <v>191076.84999999998</v>
      </c>
    </row>
    <row r="53" spans="2:12" ht="24" customHeight="1" thickBot="1">
      <c r="B53" s="2"/>
      <c r="C53" s="2"/>
      <c r="D53" s="2"/>
      <c r="E53" s="2"/>
      <c r="F53" s="22"/>
      <c r="G53" s="22"/>
      <c r="H53" s="24"/>
      <c r="I53" s="13"/>
      <c r="L53" t="s">
        <v>6</v>
      </c>
    </row>
    <row r="54" spans="2:9" ht="29.25" customHeight="1" thickBot="1">
      <c r="B54" s="2"/>
      <c r="C54" s="2"/>
      <c r="D54" s="2"/>
      <c r="E54" s="20"/>
      <c r="F54" s="42" t="s">
        <v>22</v>
      </c>
      <c r="G54" s="43"/>
      <c r="H54" s="21">
        <f>I52/H52</f>
        <v>5.480021739192782</v>
      </c>
      <c r="I54" s="23"/>
    </row>
    <row r="55" spans="2:9" ht="24" customHeight="1">
      <c r="B55" s="2"/>
      <c r="C55" s="2"/>
      <c r="D55" s="2"/>
      <c r="E55" s="2"/>
      <c r="F55" s="13"/>
      <c r="G55" s="13"/>
      <c r="H55" s="7"/>
      <c r="I55" s="2"/>
    </row>
    <row r="56" spans="2:9" ht="24" customHeight="1">
      <c r="B56" s="25" t="s">
        <v>18</v>
      </c>
      <c r="C56" s="26"/>
      <c r="D56" s="26"/>
      <c r="E56" s="26"/>
      <c r="F56" s="26"/>
      <c r="G56" s="26"/>
      <c r="H56" s="26"/>
      <c r="I56" s="27"/>
    </row>
  </sheetData>
  <sheetProtection/>
  <mergeCells count="1">
    <mergeCell ref="F54:G54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"/>
    </sheetView>
  </sheetViews>
  <sheetFormatPr defaultColWidth="9.140625" defaultRowHeight="12.75"/>
  <cols>
    <col min="8" max="8" width="10.00390625" style="0" bestFit="1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Mariolina</dc:creator>
  <cp:keywords/>
  <dc:description/>
  <cp:lastModifiedBy>Patrizia</cp:lastModifiedBy>
  <cp:lastPrinted>2021-04-10T13:49:12Z</cp:lastPrinted>
  <dcterms:created xsi:type="dcterms:W3CDTF">2021-03-08T11:08:44Z</dcterms:created>
  <dcterms:modified xsi:type="dcterms:W3CDTF">2021-04-23T13:44:31Z</dcterms:modified>
  <cp:category/>
  <cp:version/>
  <cp:contentType/>
  <cp:contentStatus/>
</cp:coreProperties>
</file>