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0" windowWidth="15330" windowHeight="4680" tabRatio="388" activeTab="0"/>
  </bookViews>
  <sheets>
    <sheet name="7.5.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<sst xmlns="http://schemas.openxmlformats.org/spreadsheetml/2006/main" count="84" uniqueCount="73">
  <si>
    <t xml:space="preserve"> PSR 2014/2020 - C.L.L.D. Leader - GAL Tradizione delle Terre Occitane - 
PSL “BOLIGAR (muoversi) AGRADAR (piacere) ENCHANTAR (attrarre). UN TERRITORIO CHE SI MUOVE. UN TERRITORIO CHE ATTRAE. LE VALLI OCCITANE CUNEESI”</t>
  </si>
  <si>
    <t>NUM. DOMANDA</t>
  </si>
  <si>
    <t>STATO ISTANZA</t>
  </si>
  <si>
    <t>PUNTEGGIO DOMANDA</t>
  </si>
  <si>
    <t>POSIZ.</t>
  </si>
  <si>
    <t>BENEFICIARIO</t>
  </si>
  <si>
    <t>VERCOR aiuti</t>
  </si>
  <si>
    <t>VERCOR Deggendorf</t>
  </si>
  <si>
    <t>% CONTRIB.</t>
  </si>
  <si>
    <t>CODICE    SIAN-COR</t>
  </si>
  <si>
    <t>COMUNE DI BAGNOLO PIEMONTE</t>
  </si>
  <si>
    <t>COMUNE DI BUSCA</t>
  </si>
  <si>
    <t>COMUNE DI CARAGLIO</t>
  </si>
  <si>
    <t>COMUNE DI PAGNO</t>
  </si>
  <si>
    <t>COMUNE DI VINADIO</t>
  </si>
  <si>
    <t>UNIONE MONTANA DEI COMUNI DEL MONVISO</t>
  </si>
  <si>
    <t>UNIONE MONTANA VALLE MAIRA</t>
  </si>
  <si>
    <t>BAGNOLO PIEMONTE</t>
  </si>
  <si>
    <t>VINADIO</t>
  </si>
  <si>
    <t>BANDO PUBBLICO NELL'AMBITO DEL TURISMO SOSTENIBILE</t>
  </si>
  <si>
    <t>20201311725</t>
  </si>
  <si>
    <t>20201311618</t>
  </si>
  <si>
    <t>COMUNE DI PRAZZO</t>
  </si>
  <si>
    <t>COMUNE DI SAMPEYRE</t>
  </si>
  <si>
    <t>ENTE DI GESTIONE DELLE AREE PROTETTE DELLE ALPI MARITTIME</t>
  </si>
  <si>
    <t>UNIONE MONTANA VALLE GRANA</t>
  </si>
  <si>
    <t>UNIONE MONTANA VALLE STURA</t>
  </si>
  <si>
    <t>UNIONE MONTANA VALLE VARAITA</t>
  </si>
  <si>
    <t>COMUNI INTERESSATI DAGLI INTERVENTI</t>
  </si>
  <si>
    <t>PAGNO - BRIONDELLO</t>
  </si>
  <si>
    <t>SAMPEYRE - MACRA - CELLE MACRA</t>
  </si>
  <si>
    <t>VILLAR SAN COSTANZO</t>
  </si>
  <si>
    <t>PAESANA - SANFRONT</t>
  </si>
  <si>
    <t xml:space="preserve">VERZUOLO - ROSSANA - VENASCA - MELLE - SAMPEYRE - FRASSINO - BROSSASCO - CASTELDELFINO </t>
  </si>
  <si>
    <t>BUSCA - COSTIGLIOLE SALUZZO - ROSSANA - VILLAR SAN COSTANZO</t>
  </si>
  <si>
    <t>DRONERO - VILLAR SAN COSTANZO - ROCCABRUNA - CARTIGNANO - MONTEMALE DI CUNEO</t>
  </si>
  <si>
    <t xml:space="preserve"> AISONE - ARGENTERA - BORGO SAN DALMAZZO - DEMONTE - GAIOLA - MOIOLA - PIETRAPORZIO - RITTANA - ROCCASPARVERA - SAMBUCO - VALLORIATE - VIGNOLO - VINADIO </t>
  </si>
  <si>
    <t>CASTELMAGNO - PRADLEVES - MONTEROSSO GRANA - VALGRANA - MONTEMALE - CARAGLIO - CERVASCA - BERNEZZO</t>
  </si>
  <si>
    <t>PRAZZO - ACCEGLIO - CANOSIO - MARMORA - ELVA</t>
  </si>
  <si>
    <t>CARAGLIO</t>
  </si>
  <si>
    <r>
      <t xml:space="preserve">GRADUATORIA DEFINITIVA DOMANDE Operazione 19.2.7.5.2
"Infrastrutture turistico-ricreative ed informazione"
</t>
    </r>
    <r>
      <rPr>
        <b/>
        <sz val="12"/>
        <rFont val="Arial"/>
        <family val="2"/>
      </rPr>
      <t>Approvata dal Cda nella seduta del 09.09.2021</t>
    </r>
  </si>
  <si>
    <t>AMMESSO E FINANZIATO</t>
  </si>
  <si>
    <t>NON AMMESSO</t>
  </si>
  <si>
    <t>Totali Complessivi Operazione 19.2.7.5.2</t>
  </si>
  <si>
    <t>IMPORTO SPESA AMMESSA</t>
  </si>
  <si>
    <t>IMPORTO CONTRIBUTO AMMESSO</t>
  </si>
  <si>
    <t>DURC</t>
  </si>
  <si>
    <t>N. Protocollo INPS_27445884</t>
  </si>
  <si>
    <t>N. Protocollo NPS_26408107</t>
  </si>
  <si>
    <t>N. Protocollo INAIL_28111049</t>
  </si>
  <si>
    <t>N. Protocollo INPS_27523622</t>
  </si>
  <si>
    <t>N. Protocollo INPS_27171956</t>
  </si>
  <si>
    <t>N. Protocollo INPS_27452668</t>
  </si>
  <si>
    <t>N. Protocollo INAIL_28142900</t>
  </si>
  <si>
    <t>N. Protocollo INPS_26966968</t>
  </si>
  <si>
    <t>N. Protocollo INPS_27467331</t>
  </si>
  <si>
    <t>N. Protocollo INPS_26799044</t>
  </si>
  <si>
    <t>N. Protocollo INPS_27452774</t>
  </si>
  <si>
    <t>N. Protocollo INPS_26960507</t>
  </si>
  <si>
    <t>CODICE FISCALE</t>
  </si>
  <si>
    <t>00486530041</t>
  </si>
  <si>
    <t>80003910041</t>
  </si>
  <si>
    <t>00468880042</t>
  </si>
  <si>
    <t>85002550045</t>
  </si>
  <si>
    <t>00481360048</t>
  </si>
  <si>
    <t>00253640049</t>
  </si>
  <si>
    <t>80002200048</t>
  </si>
  <si>
    <t>96009220045</t>
  </si>
  <si>
    <t>94045090043</t>
  </si>
  <si>
    <t>96090650043</t>
  </si>
  <si>
    <t>96090600048</t>
  </si>
  <si>
    <t>03566610048</t>
  </si>
  <si>
    <t>03553370044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</si>
</sst>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00"/>
    <numFmt numFmtId="179" formatCode="#,##0.0"/>
    <numFmt numFmtId="180" formatCode="###,###,###,##0.00"/>
    <numFmt numFmtId="181" formatCode="_-* #,##0.00\ [$€-410]_-;\-* #,##0.00\ [$€-410]_-;_-* &quot;-&quot;??\ [$€-410]_-;_-@_-"/>
    <numFmt numFmtId="182" formatCode="#,##0.00_ ;\-#,##0.00\ "/>
    <numFmt numFmtId="183" formatCode="#,##0.000_ ;\-#,##0.000\ "/>
    <numFmt numFmtId="184" formatCode="yyyy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B9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81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8" fillId="0" borderId="11" xfId="0" applyNumberFormat="1" applyFont="1" applyFill="1" applyBorder="1" applyAlignment="1">
      <alignment vertical="center" wrapText="1"/>
    </xf>
    <xf numFmtId="0" fontId="0" fillId="0" borderId="12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1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181" fontId="1" fillId="33" borderId="17" xfId="0" applyNumberFormat="1" applyFont="1" applyFill="1" applyBorder="1" applyAlignment="1">
      <alignment vertical="center"/>
    </xf>
    <xf numFmtId="4" fontId="0" fillId="33" borderId="18" xfId="0" applyNumberFormat="1" applyFill="1" applyBorder="1" applyAlignment="1">
      <alignment vertical="center"/>
    </xf>
    <xf numFmtId="4" fontId="0" fillId="33" borderId="19" xfId="0" applyNumberForma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181" fontId="0" fillId="33" borderId="17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2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PSL%202014-2020\Bandi\BANDI%202014-2020\7.5.2\2.%20ISTRUTTORIA%20DOMANDE\check%20list%20ISTRUTTORIA%20DOMAN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PSL%202014-2020\02_ATTIVITA'\Bandi\BANDI%202014-2020\7.5.2\2.%20ISTRUTTORIA%20DOMANDE\check%20list%20ISTRUTTORIA%20DOMA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co Alpi Marittime"/>
      <sheetName val="Punteggi Parco Alpi Marittime"/>
      <sheetName val="Pagno"/>
      <sheetName val="Punteggi Pagno"/>
      <sheetName val="Caraglio"/>
      <sheetName val="Punteggi Caraglio"/>
      <sheetName val="Vinadio"/>
      <sheetName val="Punteggi Vinadio"/>
      <sheetName val="UM Varaita"/>
      <sheetName val="Punteggi UM Varaita"/>
      <sheetName val="Busca"/>
      <sheetName val="Punteggi Busca"/>
      <sheetName val="UM Maira"/>
      <sheetName val="Punteggi UM Maira"/>
      <sheetName val="UM Stura"/>
      <sheetName val="Punteggi UM Stura"/>
      <sheetName val="UM Monviso"/>
      <sheetName val="Punteggi UM Monviso"/>
      <sheetName val="UM Grana"/>
      <sheetName val="Punteggi UM Grana"/>
      <sheetName val="Prazzo"/>
      <sheetName val="Punteggi Prazzo"/>
      <sheetName val="Bagnolo"/>
      <sheetName val="Punteggi Bagnolo"/>
      <sheetName val="Sampeyre"/>
      <sheetName val="Punteggi Sampeyre"/>
      <sheetName val="TAB_SINTESI_"/>
      <sheetName val=" Tab Confronto"/>
      <sheetName val="INTEGRAZIONI-DURC"/>
    </sheetNames>
    <sheetDataSet>
      <sheetData sheetId="26">
        <row r="15">
          <cell r="C15">
            <v>50</v>
          </cell>
        </row>
        <row r="17">
          <cell r="C17">
            <v>0</v>
          </cell>
        </row>
        <row r="19">
          <cell r="C19">
            <v>69</v>
          </cell>
        </row>
        <row r="21">
          <cell r="C21">
            <v>74</v>
          </cell>
        </row>
        <row r="25">
          <cell r="C25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co Alpi Marittime"/>
      <sheetName val="Punteggi Parco Alpi Marittime"/>
      <sheetName val="Pagno"/>
      <sheetName val="Punteggi Pagno"/>
      <sheetName val="Caraglio"/>
      <sheetName val="Punteggi Caraglio"/>
      <sheetName val="Vinadio"/>
      <sheetName val="Punteggi Vinadio"/>
      <sheetName val="UM Varaita"/>
      <sheetName val="Punteggi UM Varaita"/>
      <sheetName val="Busca"/>
      <sheetName val="Punteggi Busca"/>
      <sheetName val="UM Maira"/>
      <sheetName val="Punteggi UM Maira"/>
      <sheetName val="UM Stura"/>
      <sheetName val="Punteggi UM Stura"/>
      <sheetName val="UM Monviso"/>
      <sheetName val="Punteggi UM Monviso"/>
      <sheetName val="UM Grana"/>
      <sheetName val="Punteggi UM Grana"/>
      <sheetName val="Prazzo"/>
      <sheetName val="Punteggi Prazzo"/>
      <sheetName val="Bagnolo"/>
      <sheetName val="Punteggi Bagnolo"/>
      <sheetName val="Sampeyre"/>
      <sheetName val="Punteggi Sampeyre"/>
      <sheetName val="TAB_SINTESI_"/>
      <sheetName val=" Tab Confronto"/>
      <sheetName val="INTEGRAZIONI-DURC"/>
    </sheetNames>
    <sheetDataSet>
      <sheetData sheetId="26">
        <row r="11">
          <cell r="C11">
            <v>48</v>
          </cell>
          <cell r="D11">
            <v>79684.6268</v>
          </cell>
          <cell r="E11">
            <v>71716.17412000001</v>
          </cell>
        </row>
        <row r="13">
          <cell r="C13">
            <v>58</v>
          </cell>
          <cell r="D13">
            <v>79999.99559472027</v>
          </cell>
          <cell r="E13">
            <v>71999.99503524824</v>
          </cell>
        </row>
        <row r="15">
          <cell r="D15">
            <v>79999.98999999999</v>
          </cell>
          <cell r="E15">
            <v>72000.00099999997</v>
          </cell>
        </row>
        <row r="17">
          <cell r="D17">
            <v>0</v>
          </cell>
          <cell r="E17">
            <v>0</v>
          </cell>
        </row>
        <row r="19">
          <cell r="D19">
            <v>64499.987</v>
          </cell>
          <cell r="E19">
            <v>58049.9973</v>
          </cell>
        </row>
        <row r="21">
          <cell r="D21">
            <v>78001.96782399999</v>
          </cell>
          <cell r="E21">
            <v>70201.7710416</v>
          </cell>
        </row>
        <row r="23">
          <cell r="C23">
            <v>58</v>
          </cell>
          <cell r="D23">
            <v>79969.9978</v>
          </cell>
          <cell r="E23">
            <v>71972.99802</v>
          </cell>
        </row>
        <row r="25">
          <cell r="D25">
            <v>74999.9954</v>
          </cell>
          <cell r="E25">
            <v>67500.00486</v>
          </cell>
        </row>
        <row r="27">
          <cell r="C27">
            <v>66</v>
          </cell>
          <cell r="D27">
            <v>79999.99999999999</v>
          </cell>
          <cell r="E27">
            <v>71999.999</v>
          </cell>
        </row>
        <row r="29">
          <cell r="C29">
            <v>52</v>
          </cell>
          <cell r="D29">
            <v>80000.00000000003</v>
          </cell>
          <cell r="E29">
            <v>72000.00000000003</v>
          </cell>
        </row>
        <row r="31">
          <cell r="C31">
            <v>61</v>
          </cell>
          <cell r="D31">
            <v>80000.0038</v>
          </cell>
          <cell r="E31">
            <v>72000.00342000001</v>
          </cell>
        </row>
        <row r="33">
          <cell r="C33">
            <v>57</v>
          </cell>
          <cell r="D33">
            <v>79999.976</v>
          </cell>
          <cell r="E33">
            <v>71999.99839999998</v>
          </cell>
        </row>
        <row r="35">
          <cell r="C35">
            <v>50</v>
          </cell>
          <cell r="D35">
            <v>73307.36</v>
          </cell>
          <cell r="E35">
            <v>65976.62400000001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80" zoomScaleNormal="8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:C18"/>
    </sheetView>
  </sheetViews>
  <sheetFormatPr defaultColWidth="9.140625" defaultRowHeight="12.75"/>
  <cols>
    <col min="1" max="1" width="11.421875" style="6" customWidth="1"/>
    <col min="2" max="3" width="16.7109375" style="0" customWidth="1"/>
    <col min="4" max="4" width="39.00390625" style="0" customWidth="1"/>
    <col min="5" max="5" width="46.57421875" style="11" customWidth="1"/>
    <col min="6" max="6" width="25.140625" style="11" customWidth="1"/>
    <col min="7" max="7" width="10.421875" style="11" customWidth="1"/>
    <col min="8" max="8" width="20.8515625" style="4" customWidth="1"/>
    <col min="9" max="9" width="13.8515625" style="0" customWidth="1"/>
    <col min="10" max="10" width="25.28125" style="0" customWidth="1"/>
    <col min="11" max="13" width="13.8515625" style="0" customWidth="1"/>
    <col min="14" max="14" width="15.8515625" style="0" customWidth="1"/>
    <col min="15" max="15" width="2.421875" style="0" customWidth="1"/>
  </cols>
  <sheetData>
    <row r="1" spans="1:15" ht="37.5" customHeight="1">
      <c r="A1" s="43" t="s">
        <v>0</v>
      </c>
      <c r="B1" s="44"/>
      <c r="C1" s="44"/>
      <c r="D1" s="44"/>
      <c r="E1" s="44"/>
      <c r="F1" s="44"/>
      <c r="G1" s="44"/>
      <c r="H1" s="44"/>
      <c r="I1" s="45"/>
      <c r="J1" s="45"/>
      <c r="K1" s="45"/>
      <c r="L1" s="45"/>
      <c r="M1" s="45"/>
      <c r="N1" s="46"/>
      <c r="O1" s="14"/>
    </row>
    <row r="2" spans="1:15" ht="15.75" customHeight="1" thickBot="1">
      <c r="A2" s="47" t="s">
        <v>19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  <c r="N2" s="50"/>
      <c r="O2" s="14"/>
    </row>
    <row r="3" spans="1:15" ht="15.75" thickBot="1">
      <c r="A3" s="5"/>
      <c r="B3" s="2"/>
      <c r="C3" s="2"/>
      <c r="D3" s="2"/>
      <c r="E3" s="7"/>
      <c r="F3" s="7"/>
      <c r="G3" s="7"/>
      <c r="H3" s="2"/>
      <c r="I3" s="6"/>
      <c r="J3" s="6"/>
      <c r="K3" s="6"/>
      <c r="L3" s="6"/>
      <c r="M3" s="6"/>
      <c r="N3" s="6"/>
      <c r="O3" s="6"/>
    </row>
    <row r="4" spans="1:15" s="1" customFormat="1" ht="75.75" customHeight="1" thickBot="1">
      <c r="A4" s="51" t="s">
        <v>40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15"/>
    </row>
    <row r="5" spans="1:15" ht="49.5" customHeight="1">
      <c r="A5" s="19" t="s">
        <v>4</v>
      </c>
      <c r="B5" s="20" t="s">
        <v>1</v>
      </c>
      <c r="C5" s="20" t="s">
        <v>59</v>
      </c>
      <c r="D5" s="20" t="s">
        <v>5</v>
      </c>
      <c r="E5" s="20" t="s">
        <v>28</v>
      </c>
      <c r="F5" s="20" t="s">
        <v>44</v>
      </c>
      <c r="G5" s="20" t="s">
        <v>8</v>
      </c>
      <c r="H5" s="20" t="s">
        <v>45</v>
      </c>
      <c r="I5" s="21" t="s">
        <v>3</v>
      </c>
      <c r="J5" s="20" t="s">
        <v>2</v>
      </c>
      <c r="K5" s="20" t="s">
        <v>9</v>
      </c>
      <c r="L5" s="20" t="s">
        <v>6</v>
      </c>
      <c r="M5" s="20" t="s">
        <v>7</v>
      </c>
      <c r="N5" s="22" t="s">
        <v>46</v>
      </c>
      <c r="O5" s="17"/>
    </row>
    <row r="6" spans="1:15" s="6" customFormat="1" ht="25.5">
      <c r="A6" s="3">
        <v>1</v>
      </c>
      <c r="B6" s="39">
        <v>20201311634</v>
      </c>
      <c r="C6" s="54" t="s">
        <v>61</v>
      </c>
      <c r="D6" s="33" t="s">
        <v>11</v>
      </c>
      <c r="E6" s="33" t="s">
        <v>34</v>
      </c>
      <c r="F6" s="8">
        <f>'[2]TAB_SINTESI_'!$D$21</f>
        <v>78001.96782399999</v>
      </c>
      <c r="G6" s="12">
        <v>0.9</v>
      </c>
      <c r="H6" s="8">
        <f>'[2]TAB_SINTESI_'!$E$21</f>
        <v>70201.7710416</v>
      </c>
      <c r="I6" s="10">
        <f>'[1]TAB_SINTESI_'!$C$21</f>
        <v>74</v>
      </c>
      <c r="J6" s="9" t="s">
        <v>41</v>
      </c>
      <c r="K6" s="13">
        <v>1214144</v>
      </c>
      <c r="L6" s="37">
        <v>13532175</v>
      </c>
      <c r="M6" s="41">
        <v>13532164</v>
      </c>
      <c r="N6" s="42" t="s">
        <v>47</v>
      </c>
      <c r="O6" s="18"/>
    </row>
    <row r="7" spans="1:15" s="6" customFormat="1" ht="60.75" customHeight="1">
      <c r="A7" s="3">
        <f>A6+1</f>
        <v>2</v>
      </c>
      <c r="B7" s="39">
        <v>20201311600</v>
      </c>
      <c r="C7" s="54" t="s">
        <v>71</v>
      </c>
      <c r="D7" s="33" t="s">
        <v>26</v>
      </c>
      <c r="E7" s="33" t="s">
        <v>36</v>
      </c>
      <c r="F7" s="8">
        <f>'[2]TAB_SINTESI_'!$D$25</f>
        <v>74999.9954</v>
      </c>
      <c r="G7" s="12">
        <v>0.9</v>
      </c>
      <c r="H7" s="8">
        <f>'[2]TAB_SINTESI_'!$E$25</f>
        <v>67500.00486</v>
      </c>
      <c r="I7" s="10">
        <f>'[1]TAB_SINTESI_'!$C$25</f>
        <v>73</v>
      </c>
      <c r="J7" s="9" t="s">
        <v>41</v>
      </c>
      <c r="K7" s="13">
        <v>1214155</v>
      </c>
      <c r="L7" s="37">
        <v>13532440</v>
      </c>
      <c r="M7" s="41">
        <v>13532441</v>
      </c>
      <c r="N7" s="42" t="s">
        <v>48</v>
      </c>
      <c r="O7"/>
    </row>
    <row r="8" spans="1:15" s="6" customFormat="1" ht="46.5" customHeight="1">
      <c r="A8" s="3">
        <f>A7+1</f>
        <v>3</v>
      </c>
      <c r="B8" s="39">
        <v>20201311626</v>
      </c>
      <c r="C8" s="54" t="s">
        <v>72</v>
      </c>
      <c r="D8" s="33" t="s">
        <v>27</v>
      </c>
      <c r="E8" s="33" t="s">
        <v>33</v>
      </c>
      <c r="F8" s="8">
        <f>'[2]TAB_SINTESI_'!$D$19</f>
        <v>64499.987</v>
      </c>
      <c r="G8" s="12">
        <v>0.9</v>
      </c>
      <c r="H8" s="8">
        <f>'[2]TAB_SINTESI_'!$E$19</f>
        <v>58049.9973</v>
      </c>
      <c r="I8" s="10">
        <f>'[1]TAB_SINTESI_'!$C$19</f>
        <v>69</v>
      </c>
      <c r="J8" s="9" t="s">
        <v>41</v>
      </c>
      <c r="K8" s="13">
        <v>1214156</v>
      </c>
      <c r="L8" s="37">
        <v>13532438</v>
      </c>
      <c r="M8" s="41">
        <v>13532443</v>
      </c>
      <c r="N8" s="42" t="s">
        <v>49</v>
      </c>
      <c r="O8"/>
    </row>
    <row r="9" spans="1:15" s="6" customFormat="1" ht="35.25" customHeight="1">
      <c r="A9" s="3">
        <f>A8+1</f>
        <v>4</v>
      </c>
      <c r="B9" s="39">
        <v>20201311659</v>
      </c>
      <c r="C9" s="54" t="s">
        <v>68</v>
      </c>
      <c r="D9" s="33" t="s">
        <v>15</v>
      </c>
      <c r="E9" s="33" t="s">
        <v>32</v>
      </c>
      <c r="F9" s="8">
        <f>'[2]TAB_SINTESI_'!$D$27</f>
        <v>79999.99999999999</v>
      </c>
      <c r="G9" s="12">
        <v>0.9</v>
      </c>
      <c r="H9" s="8">
        <f>'[2]TAB_SINTESI_'!$E$27</f>
        <v>71999.999</v>
      </c>
      <c r="I9" s="10">
        <f>'[2]TAB_SINTESI_'!$C$27</f>
        <v>66</v>
      </c>
      <c r="J9" s="9" t="s">
        <v>41</v>
      </c>
      <c r="K9" s="13">
        <v>1214152</v>
      </c>
      <c r="L9" s="37">
        <v>13532182</v>
      </c>
      <c r="M9" s="41">
        <v>13532172</v>
      </c>
      <c r="N9" s="42" t="s">
        <v>50</v>
      </c>
      <c r="O9"/>
    </row>
    <row r="10" spans="1:15" s="6" customFormat="1" ht="25.5">
      <c r="A10" s="3">
        <f>A9+1</f>
        <v>5</v>
      </c>
      <c r="B10" s="39">
        <v>20201311709</v>
      </c>
      <c r="C10" s="54" t="s">
        <v>64</v>
      </c>
      <c r="D10" s="33" t="s">
        <v>22</v>
      </c>
      <c r="E10" s="33" t="s">
        <v>38</v>
      </c>
      <c r="F10" s="8">
        <f>'[2]TAB_SINTESI_'!$D$31</f>
        <v>80000.0038</v>
      </c>
      <c r="G10" s="12">
        <v>0.9</v>
      </c>
      <c r="H10" s="8">
        <f>'[2]TAB_SINTESI_'!$E$31</f>
        <v>72000.00342000001</v>
      </c>
      <c r="I10" s="10">
        <f>'[2]TAB_SINTESI_'!$C$31</f>
        <v>61</v>
      </c>
      <c r="J10" s="9" t="s">
        <v>41</v>
      </c>
      <c r="K10" s="13">
        <v>1214149</v>
      </c>
      <c r="L10" s="37">
        <v>13532178</v>
      </c>
      <c r="M10" s="41">
        <v>13532169</v>
      </c>
      <c r="N10" s="42" t="s">
        <v>51</v>
      </c>
      <c r="O10" s="18"/>
    </row>
    <row r="11" spans="1:15" ht="27" customHeight="1">
      <c r="A11" s="3">
        <f aca="true" t="shared" si="0" ref="A11:A18">A10+1</f>
        <v>6</v>
      </c>
      <c r="B11" s="39">
        <v>20201311584</v>
      </c>
      <c r="C11" s="54" t="s">
        <v>63</v>
      </c>
      <c r="D11" s="33" t="s">
        <v>13</v>
      </c>
      <c r="E11" s="33" t="s">
        <v>29</v>
      </c>
      <c r="F11" s="8">
        <f>'[2]TAB_SINTESI_'!$D$13</f>
        <v>79999.99559472027</v>
      </c>
      <c r="G11" s="12">
        <v>0.9</v>
      </c>
      <c r="H11" s="8">
        <f>'[2]TAB_SINTESI_'!$E$13</f>
        <v>71999.99503524824</v>
      </c>
      <c r="I11" s="10">
        <f>'[2]TAB_SINTESI_'!$C$13</f>
        <v>58</v>
      </c>
      <c r="J11" s="9" t="s">
        <v>41</v>
      </c>
      <c r="K11" s="13">
        <v>1214147</v>
      </c>
      <c r="L11" s="37">
        <v>13532176</v>
      </c>
      <c r="M11" s="41">
        <v>13532167</v>
      </c>
      <c r="N11" s="42" t="s">
        <v>52</v>
      </c>
      <c r="O11" s="18"/>
    </row>
    <row r="12" spans="1:14" ht="48.75" customHeight="1">
      <c r="A12" s="3">
        <f t="shared" si="0"/>
        <v>7</v>
      </c>
      <c r="B12" s="39">
        <v>20201311642</v>
      </c>
      <c r="C12" s="54" t="s">
        <v>70</v>
      </c>
      <c r="D12" s="33" t="s">
        <v>16</v>
      </c>
      <c r="E12" s="30" t="s">
        <v>35</v>
      </c>
      <c r="F12" s="8">
        <f>'[2]TAB_SINTESI_'!$D$23</f>
        <v>79969.9978</v>
      </c>
      <c r="G12" s="12">
        <v>0.9</v>
      </c>
      <c r="H12" s="8">
        <f>'[2]TAB_SINTESI_'!$E$23</f>
        <v>71972.99802</v>
      </c>
      <c r="I12" s="10">
        <f>'[2]TAB_SINTESI_'!$C$23</f>
        <v>58</v>
      </c>
      <c r="J12" s="9" t="s">
        <v>41</v>
      </c>
      <c r="K12" s="13">
        <v>1214154</v>
      </c>
      <c r="L12" s="37">
        <v>13532184</v>
      </c>
      <c r="M12" s="41">
        <v>13532204</v>
      </c>
      <c r="N12" s="42" t="s">
        <v>53</v>
      </c>
    </row>
    <row r="13" spans="1:15" ht="27" customHeight="1">
      <c r="A13" s="3">
        <f t="shared" si="0"/>
        <v>8</v>
      </c>
      <c r="B13" s="39" t="s">
        <v>20</v>
      </c>
      <c r="C13" s="54" t="s">
        <v>60</v>
      </c>
      <c r="D13" s="33" t="s">
        <v>10</v>
      </c>
      <c r="E13" s="33" t="s">
        <v>17</v>
      </c>
      <c r="F13" s="8">
        <f>'[2]TAB_SINTESI_'!$D$33</f>
        <v>79999.976</v>
      </c>
      <c r="G13" s="12">
        <v>0.9</v>
      </c>
      <c r="H13" s="8">
        <f>'[2]TAB_SINTESI_'!$E$33</f>
        <v>71999.99839999998</v>
      </c>
      <c r="I13" s="10">
        <f>'[2]TAB_SINTESI_'!$C$33</f>
        <v>57</v>
      </c>
      <c r="J13" s="9" t="s">
        <v>41</v>
      </c>
      <c r="K13" s="13">
        <v>1214084</v>
      </c>
      <c r="L13" s="37">
        <v>13530371</v>
      </c>
      <c r="M13" s="41">
        <v>13530360</v>
      </c>
      <c r="N13" s="42" t="s">
        <v>54</v>
      </c>
      <c r="O13" s="18"/>
    </row>
    <row r="14" spans="1:14" ht="48" customHeight="1">
      <c r="A14" s="3">
        <f t="shared" si="0"/>
        <v>9</v>
      </c>
      <c r="B14" s="39">
        <v>20201311667</v>
      </c>
      <c r="C14" s="54" t="s">
        <v>69</v>
      </c>
      <c r="D14" s="33" t="s">
        <v>25</v>
      </c>
      <c r="E14" s="33" t="s">
        <v>37</v>
      </c>
      <c r="F14" s="8">
        <f>'[2]TAB_SINTESI_'!$D$29</f>
        <v>80000.00000000003</v>
      </c>
      <c r="G14" s="12">
        <v>0.9</v>
      </c>
      <c r="H14" s="8">
        <f>'[2]TAB_SINTESI_'!$E$29</f>
        <v>72000.00000000003</v>
      </c>
      <c r="I14" s="10">
        <f>'[2]TAB_SINTESI_'!$C$29</f>
        <v>52</v>
      </c>
      <c r="J14" s="9" t="s">
        <v>41</v>
      </c>
      <c r="K14" s="13">
        <v>1214153</v>
      </c>
      <c r="L14" s="37">
        <v>13532183</v>
      </c>
      <c r="M14" s="41">
        <v>13532173</v>
      </c>
      <c r="N14" s="42" t="s">
        <v>55</v>
      </c>
    </row>
    <row r="15" spans="1:15" ht="30.75" customHeight="1">
      <c r="A15" s="3">
        <f t="shared" si="0"/>
        <v>10</v>
      </c>
      <c r="B15" s="39">
        <v>20201311592</v>
      </c>
      <c r="C15" s="54" t="s">
        <v>62</v>
      </c>
      <c r="D15" s="33" t="s">
        <v>12</v>
      </c>
      <c r="E15" s="30" t="s">
        <v>39</v>
      </c>
      <c r="F15" s="8">
        <f>'[2]TAB_SINTESI_'!$D$15</f>
        <v>79999.98999999999</v>
      </c>
      <c r="G15" s="12">
        <v>0.9</v>
      </c>
      <c r="H15" s="8">
        <f>'[2]TAB_SINTESI_'!$E$15</f>
        <v>72000.00099999997</v>
      </c>
      <c r="I15" s="10">
        <f>'[1]TAB_SINTESI_'!$C$15</f>
        <v>50</v>
      </c>
      <c r="J15" s="9" t="s">
        <v>41</v>
      </c>
      <c r="K15" s="13">
        <v>1214146</v>
      </c>
      <c r="L15" s="37">
        <v>13532177</v>
      </c>
      <c r="M15" s="41">
        <v>13532166</v>
      </c>
      <c r="N15" s="42" t="s">
        <v>56</v>
      </c>
      <c r="O15" s="18"/>
    </row>
    <row r="16" spans="1:15" ht="34.5" customHeight="1">
      <c r="A16" s="3">
        <f t="shared" si="0"/>
        <v>11</v>
      </c>
      <c r="B16" s="39">
        <v>20201311717</v>
      </c>
      <c r="C16" s="54" t="s">
        <v>65</v>
      </c>
      <c r="D16" s="33" t="s">
        <v>23</v>
      </c>
      <c r="E16" s="33" t="s">
        <v>30</v>
      </c>
      <c r="F16" s="36">
        <f>'[2]TAB_SINTESI_'!$D$35</f>
        <v>73307.36</v>
      </c>
      <c r="G16" s="12">
        <v>0.9</v>
      </c>
      <c r="H16" s="8">
        <f>'[2]TAB_SINTESI_'!$E$35</f>
        <v>65976.62400000001</v>
      </c>
      <c r="I16" s="10">
        <f>'[2]TAB_SINTESI_'!$C$35</f>
        <v>50</v>
      </c>
      <c r="J16" s="9" t="s">
        <v>41</v>
      </c>
      <c r="K16" s="13">
        <v>1214150</v>
      </c>
      <c r="L16" s="37">
        <v>13532179</v>
      </c>
      <c r="M16" s="41">
        <v>13532170</v>
      </c>
      <c r="N16" s="42" t="s">
        <v>57</v>
      </c>
      <c r="O16" s="16"/>
    </row>
    <row r="17" spans="1:14" ht="31.5" customHeight="1">
      <c r="A17" s="3">
        <f t="shared" si="0"/>
        <v>12</v>
      </c>
      <c r="B17" s="39">
        <v>20201311543</v>
      </c>
      <c r="C17" s="54" t="s">
        <v>67</v>
      </c>
      <c r="D17" s="33" t="s">
        <v>24</v>
      </c>
      <c r="E17" s="33" t="s">
        <v>31</v>
      </c>
      <c r="F17" s="8">
        <f>'[2]TAB_SINTESI_'!$D$11</f>
        <v>79684.6268</v>
      </c>
      <c r="G17" s="12">
        <v>0.9</v>
      </c>
      <c r="H17" s="8">
        <f>'[2]TAB_SINTESI_'!$E$11</f>
        <v>71716.17412000001</v>
      </c>
      <c r="I17" s="10">
        <f>'[2]TAB_SINTESI_'!$C$11</f>
        <v>48</v>
      </c>
      <c r="J17" s="9" t="s">
        <v>41</v>
      </c>
      <c r="K17" s="13">
        <v>1214151</v>
      </c>
      <c r="L17" s="37">
        <v>13532181</v>
      </c>
      <c r="M17" s="41">
        <v>13532171</v>
      </c>
      <c r="N17" s="42" t="s">
        <v>58</v>
      </c>
    </row>
    <row r="18" spans="1:14" ht="18.75" customHeight="1">
      <c r="A18" s="3">
        <f t="shared" si="0"/>
        <v>13</v>
      </c>
      <c r="B18" s="39" t="s">
        <v>21</v>
      </c>
      <c r="C18" s="54" t="s">
        <v>66</v>
      </c>
      <c r="D18" s="33" t="s">
        <v>14</v>
      </c>
      <c r="E18" s="33" t="s">
        <v>18</v>
      </c>
      <c r="F18" s="8">
        <f>'[2]TAB_SINTESI_'!$D$17</f>
        <v>0</v>
      </c>
      <c r="G18" s="12">
        <v>0.9</v>
      </c>
      <c r="H18" s="8">
        <f>'[2]TAB_SINTESI_'!$E$17</f>
        <v>0</v>
      </c>
      <c r="I18" s="10">
        <f>'[1]TAB_SINTESI_'!$C$17</f>
        <v>0</v>
      </c>
      <c r="J18" s="9" t="s">
        <v>42</v>
      </c>
      <c r="K18" s="13"/>
      <c r="L18" s="37"/>
      <c r="M18" s="40"/>
      <c r="N18" s="38"/>
    </row>
    <row r="19" spans="1:14" ht="13.5" thickBot="1">
      <c r="A19" s="23"/>
      <c r="B19" s="24"/>
      <c r="C19" s="24"/>
      <c r="D19" s="25" t="s">
        <v>43</v>
      </c>
      <c r="E19" s="26"/>
      <c r="F19" s="34">
        <f>SUM(F6:F18)</f>
        <v>930463.9002187202</v>
      </c>
      <c r="G19" s="26"/>
      <c r="H19" s="27">
        <f>SUM(H6:H18)</f>
        <v>837417.5661968483</v>
      </c>
      <c r="I19" s="28"/>
      <c r="J19" s="28"/>
      <c r="K19" s="28"/>
      <c r="L19" s="28"/>
      <c r="M19" s="28"/>
      <c r="N19" s="29"/>
    </row>
    <row r="22" spans="2:6" ht="12.75">
      <c r="B22" s="32"/>
      <c r="C22" s="32"/>
      <c r="D22" s="31"/>
      <c r="F22" s="35"/>
    </row>
  </sheetData>
  <sheetProtection/>
  <mergeCells count="3">
    <mergeCell ref="A1:N1"/>
    <mergeCell ref="A2:N2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 D'OC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G.A.L.</dc:creator>
  <cp:keywords/>
  <dc:description/>
  <cp:lastModifiedBy>Evelina</cp:lastModifiedBy>
  <cp:lastPrinted>2021-09-10T06:41:57Z</cp:lastPrinted>
  <dcterms:created xsi:type="dcterms:W3CDTF">2003-03-06T11:30:57Z</dcterms:created>
  <dcterms:modified xsi:type="dcterms:W3CDTF">2022-10-19T14:37:09Z</dcterms:modified>
  <cp:category/>
  <cp:version/>
  <cp:contentType/>
  <cp:contentStatus/>
</cp:coreProperties>
</file>